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1955" activeTab="0"/>
  </bookViews>
  <sheets>
    <sheet name="Data" sheetId="1" r:id="rId1"/>
    <sheet name="Key" sheetId="2" r:id="rId2"/>
    <sheet name="Sheet3" sheetId="3" r:id="rId3"/>
  </sheets>
  <externalReferences>
    <externalReference r:id="rId6"/>
  </externalReferences>
  <definedNames>
    <definedName name="_xlnm.Print_Area" localSheetId="0">'Data'!$B$2:$I$20</definedName>
  </definedNames>
  <calcPr fullCalcOnLoad="1"/>
</workbook>
</file>

<file path=xl/sharedStrings.xml><?xml version="1.0" encoding="utf-8"?>
<sst xmlns="http://schemas.openxmlformats.org/spreadsheetml/2006/main" count="75" uniqueCount="42">
  <si>
    <t>ETS ID</t>
  </si>
  <si>
    <t>AIRCRAFT OPERATOR</t>
  </si>
  <si>
    <t>ADMINISTERING MEMBER STATE</t>
  </si>
  <si>
    <t>TOTAL</t>
  </si>
  <si>
    <t>Reduced # of allowances to be issued</t>
  </si>
  <si>
    <t>No allowances to be issued</t>
  </si>
  <si>
    <t>To be set to "excluded" based on 2013 EUCTL data</t>
  </si>
  <si>
    <t>Check whether to be set to "excluded" status</t>
  </si>
  <si>
    <t>Annual allocation of free allowances</t>
  </si>
  <si>
    <t>Reduced annual # of free allowances to be issued for 2013 to 2016</t>
  </si>
  <si>
    <t xml:space="preserve"> Coverage percentage for reduced scope in 2013 to 2016 (based on 2010 TKM data)</t>
  </si>
  <si>
    <t>Preliminary assessment</t>
  </si>
  <si>
    <t>2013 full-scope emissions (EUCTL data)</t>
  </si>
  <si>
    <t>AO was below de-minimis thresholds or not active in 2013 according to Eurocontrol data</t>
  </si>
  <si>
    <t>YES</t>
  </si>
  <si>
    <t>NO</t>
  </si>
  <si>
    <t>No data from Eurocontrol available</t>
  </si>
  <si>
    <t>not relevant</t>
  </si>
  <si>
    <t>Aircraft operator should be issued reduced # of free allowances</t>
  </si>
  <si>
    <t xml:space="preserve">Calculated # of free allowances to be issued in reduced scope based on 2010 TKM data </t>
  </si>
  <si>
    <t>&gt; 0</t>
  </si>
  <si>
    <t>= 0</t>
  </si>
  <si>
    <t xml:space="preserve">Aircraft operator should not be issued free allowances for 2013 to 2016 </t>
  </si>
  <si>
    <t>Account should be set to excluded; reduced # of free allowances to be published but not issued as long as aircraft operator is excluded from EU ETS</t>
  </si>
  <si>
    <t>No data from Eurocontrol can have several reasons: e.g. operator has ceased operations; merged with other operator; changed ETS ID number</t>
  </si>
  <si>
    <t>S &amp; K (BERMUDA)</t>
  </si>
  <si>
    <t>GREECE</t>
  </si>
  <si>
    <t>Universal Air Link Inc</t>
  </si>
  <si>
    <t>GREENLEAF CORPORATION</t>
  </si>
  <si>
    <t>COSTAIR</t>
  </si>
  <si>
    <t>AEGEAN AIRLINES SA</t>
  </si>
  <si>
    <t>JSC "Orenburg Airlines"</t>
  </si>
  <si>
    <t>Occidental Petroleum Corporation</t>
  </si>
  <si>
    <t>CJSC "AEROSVIT AIRLINES"</t>
  </si>
  <si>
    <t>Yamal</t>
  </si>
  <si>
    <t>SKY EXPRESS S.A.</t>
  </si>
  <si>
    <t>Jadayel Aviation Ltd</t>
  </si>
  <si>
    <t>Kenrick LTD</t>
  </si>
  <si>
    <t>ASTRA AIRLINES S.A.</t>
  </si>
  <si>
    <t>OLYMPIC AIR</t>
  </si>
  <si>
    <t>First Airways</t>
  </si>
  <si>
    <t>Cassel Invest Limited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</si>
</sst>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[$-809]dd\ mmmm\ yyyy"/>
    <numFmt numFmtId="172" formatCode="0.0"/>
    <numFmt numFmtId="173" formatCode="0.0%"/>
    <numFmt numFmtId="174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0" fontId="0" fillId="0" borderId="10" xfId="42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0" fontId="35" fillId="33" borderId="10" xfId="42" applyNumberFormat="1" applyFont="1" applyFill="1" applyBorder="1" applyAlignment="1">
      <alignment horizontal="center" vertical="center"/>
    </xf>
    <xf numFmtId="9" fontId="35" fillId="33" borderId="10" xfId="57" applyFont="1" applyFill="1" applyBorder="1" applyAlignment="1">
      <alignment horizontal="center" vertical="center"/>
    </xf>
    <xf numFmtId="170" fontId="35" fillId="33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70" fontId="35" fillId="0" borderId="10" xfId="42" applyNumberFormat="1" applyFont="1" applyBorder="1" applyAlignment="1">
      <alignment/>
    </xf>
    <xf numFmtId="0" fontId="35" fillId="0" borderId="10" xfId="0" applyFont="1" applyBorder="1" applyAlignment="1">
      <alignment/>
    </xf>
    <xf numFmtId="170" fontId="37" fillId="0" borderId="10" xfId="42" applyNumberFormat="1" applyFont="1" applyBorder="1" applyAlignment="1">
      <alignment horizontal="right" wrapText="1"/>
    </xf>
    <xf numFmtId="0" fontId="37" fillId="0" borderId="10" xfId="0" applyFont="1" applyBorder="1" applyAlignment="1">
      <alignment/>
    </xf>
    <xf numFmtId="170" fontId="3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0" fontId="0" fillId="0" borderId="17" xfId="57" applyNumberFormat="1" applyFont="1" applyBorder="1" applyAlignment="1">
      <alignment/>
    </xf>
    <xf numFmtId="170" fontId="35" fillId="0" borderId="17" xfId="42" applyNumberFormat="1" applyFont="1" applyBorder="1" applyAlignment="1">
      <alignment/>
    </xf>
    <xf numFmtId="170" fontId="37" fillId="0" borderId="18" xfId="42" applyNumberFormat="1" applyFont="1" applyBorder="1" applyAlignment="1">
      <alignment horizontal="right" wrapText="1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  <color auto="1"/>
      </font>
      <fill>
        <patternFill patternType="solid">
          <fgColor indexed="65"/>
          <bgColor theme="0" tint="-0.4999699890613556"/>
        </patternFill>
      </fill>
    </dxf>
    <dxf>
      <font>
        <b/>
        <i val="0"/>
      </font>
      <fill>
        <patternFill patternType="solid">
          <fgColor indexed="65"/>
          <bgColor theme="0" tint="-0.149959996342659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 patternType="solid">
          <fgColor indexed="65"/>
          <bgColor theme="0" tint="-0.4999699890613556"/>
        </patternFill>
      </fill>
    </dxf>
    <dxf>
      <font>
        <b/>
        <i val="0"/>
      </font>
      <fill>
        <patternFill patternType="solid">
          <fgColor indexed="65"/>
          <bgColor theme="0" tint="-0.149959996342659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  <border/>
    </dxf>
    <dxf>
      <font>
        <b/>
        <i val="0"/>
      </font>
      <fill>
        <patternFill patternType="solid">
          <fgColor indexed="65"/>
          <bgColor theme="0" tint="-0.149959996342659"/>
        </patternFill>
      </fill>
      <border/>
    </dxf>
    <dxf>
      <font>
        <b/>
        <i val="0"/>
        <color auto="1"/>
      </font>
      <fill>
        <patternFill patternType="solid">
          <fgColor indexed="65"/>
          <bgColor theme="0" tint="-0.4999699890613556"/>
        </patternFill>
      </fill>
      <border/>
    </dxf>
    <dxf>
      <font>
        <b/>
        <i val="0"/>
        <color theme="0"/>
      </font>
      <fill>
        <patternFill patternType="solid">
          <fgColor indexed="65"/>
          <bgColor theme="1"/>
        </patternFill>
      </fill>
      <border/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3.07%20Aviation\4.%20Implementation%20Dir%202008_101\23.07-4.16%20Issuances%20and%20Auctioning%202013-2016\140614%20FINAL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TABLE"/>
      <sheetName val="FINAL TABLE (not valid anymore)"/>
      <sheetName val="Raw data (OP List)"/>
      <sheetName val="% data"/>
      <sheetName val="UK MANUAL CALCULATION"/>
      <sheetName val="SUMMARY FOR UK MANUAL"/>
      <sheetName val="Jon Mayen Svalvard"/>
      <sheetName val="2013 Emissions Estimate"/>
      <sheetName val="132706 TKM Total"/>
      <sheetName val="COMMENTS"/>
      <sheetName val="Office Max"/>
    </sheetNames>
  </externalBook>
</externalLink>
</file>

<file path=xl/tables/table1.xml><?xml version="1.0" encoding="utf-8"?>
<table xmlns="http://schemas.openxmlformats.org/spreadsheetml/2006/main" id="3" name="Table3" displayName="Table3" ref="B2:I20" comment="" totalsRowShown="0">
  <autoFilter ref="B2:I20"/>
  <tableColumns count="8">
    <tableColumn id="1" name="ETS ID"/>
    <tableColumn id="2" name="AIRCRAFT OPERATOR"/>
    <tableColumn id="3" name="ADMINISTERING MEMBER STATE"/>
    <tableColumn id="4" name="Annual allocation of free allowances"/>
    <tableColumn id="5" name=" Coverage percentage for reduced scope in 2013 to 2016 (based on 2010 TKM data)"/>
    <tableColumn id="6" name="Reduced annual # of free allowances to be issued for 2013 to 2016"/>
    <tableColumn id="7" name="2013 full-scope emissions (EUCTL data)"/>
    <tableColumn id="9" name="Preliminary assessm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8" sqref="G28"/>
    </sheetView>
  </sheetViews>
  <sheetFormatPr defaultColWidth="9.140625" defaultRowHeight="15"/>
  <cols>
    <col min="1" max="1" width="6.421875" style="0" customWidth="1"/>
    <col min="3" max="3" width="41.57421875" style="0" customWidth="1"/>
    <col min="4" max="4" width="18.7109375" style="0" customWidth="1"/>
    <col min="5" max="5" width="19.7109375" style="0" customWidth="1"/>
    <col min="6" max="6" width="21.28125" style="0" customWidth="1"/>
    <col min="7" max="7" width="27.7109375" style="0" customWidth="1"/>
    <col min="8" max="8" width="23.421875" style="0" customWidth="1"/>
    <col min="9" max="9" width="45.8515625" style="0" customWidth="1"/>
  </cols>
  <sheetData>
    <row r="2" spans="2:9" s="11" customFormat="1" ht="60">
      <c r="B2" s="27" t="s">
        <v>0</v>
      </c>
      <c r="C2" s="27" t="s">
        <v>1</v>
      </c>
      <c r="D2" s="27" t="s">
        <v>2</v>
      </c>
      <c r="E2" s="27" t="s">
        <v>8</v>
      </c>
      <c r="F2" s="27" t="s">
        <v>10</v>
      </c>
      <c r="G2" s="27" t="s">
        <v>9</v>
      </c>
      <c r="H2" s="28" t="s">
        <v>12</v>
      </c>
      <c r="I2" s="27" t="s">
        <v>11</v>
      </c>
    </row>
    <row r="3" spans="2:9" ht="15">
      <c r="B3" s="1">
        <v>9012</v>
      </c>
      <c r="C3" s="1" t="s">
        <v>25</v>
      </c>
      <c r="D3" s="2" t="s">
        <v>26</v>
      </c>
      <c r="E3" s="3">
        <v>149</v>
      </c>
      <c r="F3" s="4">
        <v>0.37253596569482095</v>
      </c>
      <c r="G3" s="12">
        <v>55</v>
      </c>
      <c r="H3" s="14">
        <v>3594.2554431</v>
      </c>
      <c r="I3" s="26" t="s">
        <v>4</v>
      </c>
    </row>
    <row r="4" spans="2:9" ht="15">
      <c r="B4" s="1">
        <v>9459</v>
      </c>
      <c r="C4" s="1" t="s">
        <v>27</v>
      </c>
      <c r="D4" s="2" t="s">
        <v>26</v>
      </c>
      <c r="E4" s="3">
        <v>20</v>
      </c>
      <c r="F4" s="29">
        <v>0.6622293504410586</v>
      </c>
      <c r="G4" s="30">
        <v>13</v>
      </c>
      <c r="H4" s="31">
        <v>952.36433145</v>
      </c>
      <c r="I4" s="32" t="s">
        <v>6</v>
      </c>
    </row>
    <row r="5" spans="2:9" ht="15">
      <c r="B5" s="1">
        <v>17957</v>
      </c>
      <c r="C5" s="1" t="s">
        <v>28</v>
      </c>
      <c r="D5" s="2" t="s">
        <v>26</v>
      </c>
      <c r="E5" s="3">
        <v>1</v>
      </c>
      <c r="F5" s="4">
        <v>0.4215386801165021</v>
      </c>
      <c r="G5" s="12">
        <v>0</v>
      </c>
      <c r="H5" s="14">
        <v>228.86920980000002</v>
      </c>
      <c r="I5" s="32" t="s">
        <v>5</v>
      </c>
    </row>
    <row r="6" spans="2:9" ht="15">
      <c r="B6" s="1">
        <v>19644</v>
      </c>
      <c r="C6" s="1" t="s">
        <v>29</v>
      </c>
      <c r="D6" s="2" t="s">
        <v>26</v>
      </c>
      <c r="E6" s="3">
        <v>14</v>
      </c>
      <c r="F6" s="4">
        <v>0.7265728696575525</v>
      </c>
      <c r="G6" s="12">
        <v>10</v>
      </c>
      <c r="H6" s="14">
        <v>3.4825203</v>
      </c>
      <c r="I6" s="32" t="s">
        <v>6</v>
      </c>
    </row>
    <row r="7" spans="2:9" ht="15">
      <c r="B7" s="1">
        <v>20514</v>
      </c>
      <c r="C7" s="1" t="s">
        <v>30</v>
      </c>
      <c r="D7" s="2" t="s">
        <v>26</v>
      </c>
      <c r="E7" s="3">
        <v>420056</v>
      </c>
      <c r="F7" s="4">
        <v>0.9437301976166584</v>
      </c>
      <c r="G7" s="12">
        <v>396419</v>
      </c>
      <c r="H7" s="14">
        <v>759093.3902412</v>
      </c>
      <c r="I7" s="32" t="s">
        <v>4</v>
      </c>
    </row>
    <row r="8" spans="2:9" ht="15">
      <c r="B8" s="1">
        <v>21711</v>
      </c>
      <c r="C8" s="1" t="s">
        <v>31</v>
      </c>
      <c r="D8" s="2" t="s">
        <v>26</v>
      </c>
      <c r="E8" s="3">
        <v>27765</v>
      </c>
      <c r="F8" s="4">
        <v>0.0011169251013783321</v>
      </c>
      <c r="G8" s="12">
        <v>31</v>
      </c>
      <c r="H8" s="14">
        <v>179280.70804035</v>
      </c>
      <c r="I8" s="32" t="s">
        <v>4</v>
      </c>
    </row>
    <row r="9" spans="2:9" ht="15">
      <c r="B9" s="1">
        <v>22404</v>
      </c>
      <c r="C9" s="1" t="s">
        <v>32</v>
      </c>
      <c r="D9" s="2" t="s">
        <v>26</v>
      </c>
      <c r="E9" s="3">
        <v>44</v>
      </c>
      <c r="F9" s="4">
        <v>0.024912738570278512</v>
      </c>
      <c r="G9" s="12">
        <v>1</v>
      </c>
      <c r="H9" s="14">
        <v>1541.6900919000002</v>
      </c>
      <c r="I9" s="32" t="s">
        <v>4</v>
      </c>
    </row>
    <row r="10" spans="2:9" ht="15">
      <c r="B10" s="1">
        <v>23232</v>
      </c>
      <c r="C10" s="1" t="s">
        <v>33</v>
      </c>
      <c r="D10" s="2" t="s">
        <v>26</v>
      </c>
      <c r="E10" s="3">
        <v>28278</v>
      </c>
      <c r="F10" s="4">
        <v>0.00464187853095957</v>
      </c>
      <c r="G10" s="12">
        <v>131</v>
      </c>
      <c r="H10" s="14">
        <v>8129.852955</v>
      </c>
      <c r="I10" s="32" t="s">
        <v>6</v>
      </c>
    </row>
    <row r="11" spans="2:9" ht="15">
      <c r="B11" s="1">
        <v>24805</v>
      </c>
      <c r="C11" s="1" t="s">
        <v>34</v>
      </c>
      <c r="D11" s="2" t="s">
        <v>26</v>
      </c>
      <c r="E11" s="3">
        <v>6894</v>
      </c>
      <c r="F11" s="4">
        <v>0</v>
      </c>
      <c r="G11" s="12">
        <v>0</v>
      </c>
      <c r="H11" s="14">
        <v>36442.95694515</v>
      </c>
      <c r="I11" s="32" t="s">
        <v>5</v>
      </c>
    </row>
    <row r="12" spans="2:9" ht="15">
      <c r="B12" s="1">
        <v>31109</v>
      </c>
      <c r="C12" s="1" t="s">
        <v>35</v>
      </c>
      <c r="D12" s="2" t="s">
        <v>26</v>
      </c>
      <c r="E12" s="3">
        <v>4390</v>
      </c>
      <c r="F12" s="29">
        <v>0.6735475608303886</v>
      </c>
      <c r="G12" s="12">
        <v>2956</v>
      </c>
      <c r="H12" s="14">
        <v>1022.82969915</v>
      </c>
      <c r="I12" s="32" t="s">
        <v>6</v>
      </c>
    </row>
    <row r="13" spans="2:9" ht="15">
      <c r="B13" s="1">
        <v>31621</v>
      </c>
      <c r="C13" s="1" t="s">
        <v>36</v>
      </c>
      <c r="D13" s="2" t="s">
        <v>26</v>
      </c>
      <c r="E13" s="3">
        <v>7</v>
      </c>
      <c r="F13" s="29">
        <v>0.21069578484246382</v>
      </c>
      <c r="G13" s="12">
        <v>1</v>
      </c>
      <c r="H13" s="14">
        <v>307.9480572</v>
      </c>
      <c r="I13" s="32" t="s">
        <v>6</v>
      </c>
    </row>
    <row r="14" spans="2:9" ht="15">
      <c r="B14" s="1">
        <v>33560</v>
      </c>
      <c r="C14" s="1" t="s">
        <v>37</v>
      </c>
      <c r="D14" s="2" t="s">
        <v>26</v>
      </c>
      <c r="E14" s="3">
        <v>22</v>
      </c>
      <c r="F14" s="29">
        <v>0.07859474665154023</v>
      </c>
      <c r="G14" s="12">
        <v>1</v>
      </c>
      <c r="H14" s="14">
        <v>455.5994436</v>
      </c>
      <c r="I14" s="32" t="s">
        <v>6</v>
      </c>
    </row>
    <row r="15" spans="2:9" ht="15">
      <c r="B15" s="1">
        <v>34238</v>
      </c>
      <c r="C15" s="1" t="s">
        <v>38</v>
      </c>
      <c r="D15" s="2" t="s">
        <v>26</v>
      </c>
      <c r="E15" s="3">
        <v>3662</v>
      </c>
      <c r="F15" s="4">
        <v>0.6079536564155954</v>
      </c>
      <c r="G15" s="12">
        <v>2226</v>
      </c>
      <c r="H15" s="14">
        <v>62957.57584725</v>
      </c>
      <c r="I15" s="26" t="s">
        <v>4</v>
      </c>
    </row>
    <row r="16" spans="2:9" ht="15">
      <c r="B16" s="1">
        <v>34624</v>
      </c>
      <c r="C16" s="1" t="s">
        <v>39</v>
      </c>
      <c r="D16" s="2" t="s">
        <v>26</v>
      </c>
      <c r="E16" s="3">
        <v>221438</v>
      </c>
      <c r="F16" s="4">
        <v>0.9422181211054207</v>
      </c>
      <c r="G16" s="12">
        <v>208642</v>
      </c>
      <c r="H16" s="14">
        <v>101146.38962715</v>
      </c>
      <c r="I16" s="32" t="s">
        <v>4</v>
      </c>
    </row>
    <row r="17" spans="2:9" ht="15">
      <c r="B17" s="1">
        <v>35228</v>
      </c>
      <c r="C17" s="1" t="s">
        <v>40</v>
      </c>
      <c r="D17" s="2" t="s">
        <v>26</v>
      </c>
      <c r="E17" s="3">
        <v>20</v>
      </c>
      <c r="F17" s="4">
        <v>0.4702201650625719</v>
      </c>
      <c r="G17" s="12">
        <v>9</v>
      </c>
      <c r="H17" s="14">
        <v>154.7267148</v>
      </c>
      <c r="I17" s="26" t="s">
        <v>6</v>
      </c>
    </row>
    <row r="18" spans="2:9" ht="15">
      <c r="B18" s="1">
        <v>35729</v>
      </c>
      <c r="C18" s="1" t="s">
        <v>41</v>
      </c>
      <c r="D18" s="2" t="s">
        <v>26</v>
      </c>
      <c r="E18" s="3">
        <v>13</v>
      </c>
      <c r="F18" s="4">
        <v>0.6851956214419439</v>
      </c>
      <c r="G18" s="12">
        <v>8</v>
      </c>
      <c r="H18" s="14">
        <v>74.45189115</v>
      </c>
      <c r="I18" s="26" t="s">
        <v>6</v>
      </c>
    </row>
    <row r="19" spans="2:9" ht="15">
      <c r="B19" s="1"/>
      <c r="C19" s="1"/>
      <c r="D19" s="1"/>
      <c r="E19" s="1"/>
      <c r="F19" s="1"/>
      <c r="G19" s="13"/>
      <c r="H19" s="15"/>
      <c r="I19" s="1"/>
    </row>
    <row r="20" spans="2:9" ht="15">
      <c r="B20" s="5" t="s">
        <v>3</v>
      </c>
      <c r="C20" s="6">
        <f>COUNTA(C3:C19)</f>
        <v>16</v>
      </c>
      <c r="D20" s="7" t="str">
        <f>D15</f>
        <v>GREECE</v>
      </c>
      <c r="E20" s="8">
        <f>SUM(E3:E19)</f>
        <v>712773</v>
      </c>
      <c r="F20" s="9">
        <f>G20/E20</f>
        <v>0.8565181341044064</v>
      </c>
      <c r="G20" s="10">
        <f>SUM(G3:G19)</f>
        <v>610503</v>
      </c>
      <c r="H20" s="16"/>
      <c r="I20" s="1"/>
    </row>
  </sheetData>
  <sheetProtection/>
  <conditionalFormatting sqref="I3:I18">
    <cfRule type="containsText" priority="1" dxfId="7" operator="containsText" stopIfTrue="1" text="Reduced # of allowances to be issued">
      <formula>NOT(ISERROR(SEARCH("Reduced # of allowances to be issued",I3)))</formula>
    </cfRule>
    <cfRule type="containsText" priority="2" dxfId="8" operator="containsText" stopIfTrue="1" text="check">
      <formula>NOT(ISERROR(SEARCH("check",I3)))</formula>
    </cfRule>
    <cfRule type="containsText" priority="3" dxfId="9" operator="containsText" stopIfTrue="1" text="2013 EUCTL data">
      <formula>NOT(ISERROR(SEARCH("2013 EUCTL data",I3)))</formula>
    </cfRule>
    <cfRule type="containsText" priority="4" dxfId="10" operator="containsText" stopIfTrue="1" text="No allowances to be issued">
      <formula>NOT(ISERROR(SEARCH("No allowances to be issued",I3)))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6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2.421875" style="0" customWidth="1"/>
    <col min="2" max="2" width="32.00390625" style="0" customWidth="1"/>
    <col min="3" max="3" width="31.8515625" style="0" customWidth="1"/>
    <col min="4" max="4" width="32.8515625" style="0" customWidth="1"/>
  </cols>
  <sheetData>
    <row r="1" spans="1:4" ht="66" customHeight="1">
      <c r="A1" s="20"/>
      <c r="B1" s="21" t="s">
        <v>19</v>
      </c>
      <c r="C1" s="21" t="s">
        <v>13</v>
      </c>
      <c r="D1" s="22"/>
    </row>
    <row r="2" spans="1:4" ht="30">
      <c r="A2" s="18" t="s">
        <v>4</v>
      </c>
      <c r="B2" s="17" t="s">
        <v>20</v>
      </c>
      <c r="C2" s="18" t="s">
        <v>15</v>
      </c>
      <c r="D2" s="23" t="s">
        <v>18</v>
      </c>
    </row>
    <row r="3" spans="1:4" ht="45">
      <c r="A3" s="18" t="s">
        <v>5</v>
      </c>
      <c r="B3" s="19" t="s">
        <v>21</v>
      </c>
      <c r="C3" s="17" t="s">
        <v>17</v>
      </c>
      <c r="D3" s="23" t="s">
        <v>22</v>
      </c>
    </row>
    <row r="4" spans="1:4" ht="75">
      <c r="A4" s="18" t="s">
        <v>6</v>
      </c>
      <c r="B4" s="17" t="s">
        <v>20</v>
      </c>
      <c r="C4" s="17" t="s">
        <v>14</v>
      </c>
      <c r="D4" s="23" t="s">
        <v>23</v>
      </c>
    </row>
    <row r="5" spans="1:4" ht="84" customHeight="1" thickBot="1">
      <c r="A5" s="18" t="s">
        <v>7</v>
      </c>
      <c r="B5" s="24" t="s">
        <v>20</v>
      </c>
      <c r="C5" s="24" t="s">
        <v>16</v>
      </c>
      <c r="D5" s="25" t="s">
        <v>24</v>
      </c>
    </row>
  </sheetData>
  <sheetProtection/>
  <conditionalFormatting sqref="C2">
    <cfRule type="expression" priority="6" dxfId="11" stopIfTrue="1">
      <formula>NOT(ISERROR(SEARCH("Reduced # of allowances to be issued",C2)))</formula>
    </cfRule>
  </conditionalFormatting>
  <conditionalFormatting sqref="A2:A5">
    <cfRule type="containsText" priority="1" dxfId="7" operator="containsText" stopIfTrue="1" text="Reduced # of allowances to be issued">
      <formula>NOT(ISERROR(SEARCH("Reduced # of allowances to be issued",A2)))</formula>
    </cfRule>
    <cfRule type="containsText" priority="2" dxfId="8" operator="containsText" stopIfTrue="1" text="check">
      <formula>NOT(ISERROR(SEARCH("check",A2)))</formula>
    </cfRule>
    <cfRule type="containsText" priority="3" dxfId="9" operator="containsText" stopIfTrue="1" text="2013 EUCTL data">
      <formula>NOT(ISERROR(SEARCH("2013 EUCTL data",A2)))</formula>
    </cfRule>
    <cfRule type="containsText" priority="4" dxfId="10" operator="containsText" stopIfTrue="1" text="No allowances to be issued">
      <formula>NOT(ISERROR(SEARCH("No allowances to be issued",A2)))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CALVO AMBEL Carlos (CLIMA-EXT)</dc:creator>
  <cp:keywords/>
  <dc:description/>
  <cp:lastModifiedBy>CALVO AMBEL Carlos (CLIMA-EXT)</cp:lastModifiedBy>
  <cp:lastPrinted>2014-06-02T12:56:49Z</cp:lastPrinted>
  <dcterms:created xsi:type="dcterms:W3CDTF">2014-05-23T12:38:34Z</dcterms:created>
  <dcterms:modified xsi:type="dcterms:W3CDTF">2014-06-18T14:43:55Z</dcterms:modified>
  <cp:category/>
  <cp:version/>
  <cp:contentType/>
  <cp:contentStatus/>
</cp:coreProperties>
</file>